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1118\Desktop\"/>
    </mc:Choice>
  </mc:AlternateContent>
  <bookViews>
    <workbookView xWindow="0" yWindow="0" windowWidth="21690" windowHeight="13755"/>
  </bookViews>
  <sheets>
    <sheet name="工事費内訳書" sheetId="2" r:id="rId1"/>
  </sheets>
  <definedNames>
    <definedName name="_xlnm.Print_Area" localSheetId="0">工事費内訳書!$A$1:$G$130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工事費内訳書!$G$130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工事費内訳書!$I$130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2" l="1"/>
  <c r="G124" i="2" s="1"/>
  <c r="G123" i="2" s="1"/>
  <c r="G122" i="2" s="1"/>
  <c r="G120" i="2" s="1"/>
  <c r="G119" i="2" s="1"/>
  <c r="G117" i="2"/>
  <c r="G116" i="2" s="1"/>
  <c r="G115" i="2" s="1"/>
  <c r="G113" i="2"/>
  <c r="G111" i="2"/>
  <c r="G109" i="2"/>
  <c r="G87" i="2"/>
  <c r="G86" i="2" s="1"/>
  <c r="G85" i="2" s="1"/>
  <c r="G82" i="2"/>
  <c r="G81" i="2"/>
  <c r="G80" i="2" s="1"/>
  <c r="G71" i="2"/>
  <c r="G68" i="2"/>
  <c r="G59" i="2"/>
  <c r="G56" i="2"/>
  <c r="G55" i="2" s="1"/>
  <c r="G54" i="2" s="1"/>
  <c r="G52" i="2"/>
  <c r="G51" i="2" s="1"/>
  <c r="G50" i="2" s="1"/>
  <c r="G44" i="2"/>
  <c r="G43" i="2"/>
  <c r="G42" i="2" s="1"/>
  <c r="G37" i="2"/>
  <c r="G33" i="2"/>
  <c r="G31" i="2"/>
  <c r="G26" i="2"/>
  <c r="G21" i="2"/>
  <c r="G15" i="2"/>
  <c r="G14" i="2"/>
  <c r="G13" i="2" s="1"/>
  <c r="G12" i="2" l="1"/>
  <c r="G11" i="2" s="1"/>
  <c r="G10" i="2" s="1"/>
  <c r="G129" i="2" s="1"/>
  <c r="G130" i="2" s="1"/>
</calcChain>
</file>

<file path=xl/sharedStrings.xml><?xml version="1.0" encoding="utf-8"?>
<sst xmlns="http://schemas.openxmlformats.org/spreadsheetml/2006/main" count="255" uniqueCount="132">
  <si>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</si>
  <si>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</si>
  <si>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</si>
  <si>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</si>
  <si>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</si>
  <si>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</si>
  <si>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</si>
  <si>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</si>
  <si>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</si>
  <si>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</si>
  <si>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</si>
  <si>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</si>
  <si>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</si>
  <si>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Ｒ３馬林　林開高越二戸線猿飼　美馬市　開設工事</t>
  </si>
  <si>
    <t>工事原価
_x000D_</t>
  </si>
  <si>
    <t>式</t>
  </si>
  <si>
    <t>直接工事費
_x000D_</t>
  </si>
  <si>
    <t>直接工事費(諸経費対象)
_x000D_</t>
  </si>
  <si>
    <t>土工
_x000D_V=1,676.3m3</t>
  </si>
  <si>
    <t>土工
_x000D_NO.109+1.1(MC.57)～NO.113</t>
  </si>
  <si>
    <t>切土　礫質土
_x000D_</t>
  </si>
  <si>
    <t>m3</t>
  </si>
  <si>
    <t>㎡</t>
  </si>
  <si>
    <t>切土　軟岩( I )A
_x000D_</t>
  </si>
  <si>
    <t>切土　軟岩Ⅱ
_x000D_</t>
  </si>
  <si>
    <t>盛土
_x000D_</t>
  </si>
  <si>
    <t>土羽
_x000D_残土処理施設</t>
  </si>
  <si>
    <t>ｍ</t>
  </si>
  <si>
    <t>捨土運搬
_x000D_</t>
  </si>
  <si>
    <t>路面工
_x000D_</t>
  </si>
  <si>
    <t>路面工
_x000D_A=317.4m2</t>
  </si>
  <si>
    <t>コンクリート路面工
_x000D_NO.108+9.0～NO.112+2.5(BC.59)L=73.5m</t>
  </si>
  <si>
    <t>路面工（コンクリート舗装）
_x000D_厚さ15cm</t>
  </si>
  <si>
    <t>溶接金網敷設工
_x000D_￠6.0×150×150</t>
  </si>
  <si>
    <t>舗装止め丸太工（１段）
_x000D_Φ200(170ﾀｲｺ)2m H170×L2000mm 皮むき3方挽き</t>
  </si>
  <si>
    <t>みぞ形鋼
_x000D_高125幅65厚6.0(mm)　13.4kg/m(小口)</t>
  </si>
  <si>
    <t>kg</t>
  </si>
  <si>
    <t>法面保護工
_x000D_</t>
  </si>
  <si>
    <t>法面保護工
_x000D_A=298.0m2</t>
  </si>
  <si>
    <t>擁壁工
_x000D_</t>
  </si>
  <si>
    <t>擁壁工
_x000D_V=513.0m3</t>
  </si>
  <si>
    <t>擁壁工
_x000D_NO.109+14.0～NO.111+3.4の内(①⑤⑥）</t>
  </si>
  <si>
    <t>擁壁工
_x000D_NO.109+14.0～NO.111+3.4の内(②③④）</t>
  </si>
  <si>
    <t>キャットウォーク
_x000D_</t>
  </si>
  <si>
    <t>硬質ポリ塩化ビニル管
_x000D_薄肉管VU　径65　 長4.0m</t>
  </si>
  <si>
    <t>本</t>
  </si>
  <si>
    <t>水抜きフィルター
_x000D_65mm用</t>
  </si>
  <si>
    <t>個</t>
  </si>
  <si>
    <t>擁壁工
_x000D_NO.111+15.5.112+16.5の内(①②)</t>
  </si>
  <si>
    <t>擁壁工
_x000D_NO.111+15.5.112+16.5の内(③④⑤)</t>
  </si>
  <si>
    <t>道路付属施設工
_x000D_</t>
  </si>
  <si>
    <t>ガードレール設置工
_x000D_</t>
  </si>
  <si>
    <t>鉄筋加工
_x000D_13mm以下</t>
  </si>
  <si>
    <t>ton</t>
  </si>
  <si>
    <t>支障木処理工
_x000D_</t>
  </si>
  <si>
    <t>支障木処理工
_x000D_N0,110～N0,114</t>
  </si>
  <si>
    <t>伐採費
_x000D_雑木</t>
  </si>
  <si>
    <t>雑木　伐採費
_x000D_胸高直径　11cm</t>
  </si>
  <si>
    <t>雑木　伐採費
_x000D_胸高直径　12cm</t>
  </si>
  <si>
    <t>雑木　伐採費
_x000D_胸高直径　13cm</t>
  </si>
  <si>
    <t>雑木　伐採費
_x000D_胸高直径　14cm</t>
  </si>
  <si>
    <t>雑木　伐採費
_x000D_胸高直径　15cm</t>
  </si>
  <si>
    <t>雑木　伐採費
_x000D_胸高直径　16cm</t>
  </si>
  <si>
    <t>雑木　伐採費
_x000D_胸高直径　17cm</t>
  </si>
  <si>
    <t>雑木　伐採費
_x000D_胸高直径　18cm</t>
  </si>
  <si>
    <t>雑木　伐採費
_x000D_胸高直径　19cm</t>
  </si>
  <si>
    <t>雑木　伐採費
_x000D_胸高直径　20cm</t>
  </si>
  <si>
    <t>雑木　伐採費
_x000D_胸高直径　21cm</t>
  </si>
  <si>
    <t>雑木　伐採費
_x000D_胸高直径　22cm</t>
  </si>
  <si>
    <t>雑木　伐採費
_x000D_胸高直径　23cm</t>
  </si>
  <si>
    <t>雑木　伐採費
_x000D_胸高直径　24cm</t>
  </si>
  <si>
    <t>雑木　伐採費
_x000D_胸高直径　25cm</t>
  </si>
  <si>
    <t>雑木　伐採費
_x000D_胸高直径　26cm</t>
  </si>
  <si>
    <t>雑木　伐採費
_x000D_胸高直径　27cm</t>
  </si>
  <si>
    <t>雑木　伐採費
_x000D_胸高直径　28cm</t>
  </si>
  <si>
    <t>雑木　伐採費
_x000D_胸高直径　29cm</t>
  </si>
  <si>
    <t>雑木　伐採費
_x000D_胸高直径　30cm</t>
  </si>
  <si>
    <t>雑木　伐採費
_x000D_胸高直径　31cm以上</t>
  </si>
  <si>
    <t>根株運搬
_x000D_</t>
  </si>
  <si>
    <t>根株処分費
_x000D_</t>
  </si>
  <si>
    <t>建設廃材
_x000D_根株処理</t>
  </si>
  <si>
    <t>枝条片付
_x000D_</t>
  </si>
  <si>
    <t>枝条片付（本線）
_x000D_１種</t>
  </si>
  <si>
    <t>仮設工
_x000D_</t>
  </si>
  <si>
    <t>落石防護柵工
_x000D_</t>
  </si>
  <si>
    <t>間接工事費
_x000D_</t>
  </si>
  <si>
    <t>共通仮設費
_x000D_</t>
  </si>
  <si>
    <t>共通仮設費（率計上）
_x000D_</t>
  </si>
  <si>
    <t>営繕費
_x000D_</t>
  </si>
  <si>
    <t>仮設トイレ設置
_x000D_</t>
  </si>
  <si>
    <t>仮設トイレ設置
_x000D_270／30＝9</t>
  </si>
  <si>
    <t>仮設トイレ
_x000D_和式と洋式の差額</t>
  </si>
  <si>
    <t>月</t>
  </si>
  <si>
    <t>現場管理費
_x000D_</t>
  </si>
  <si>
    <t>一般管理費等
_x000D_</t>
  </si>
  <si>
    <t>工事価格
_x000D_</t>
  </si>
  <si>
    <t>地山掘削工（床堀）
_x000D_機械掘削・礫質土</t>
    <rPh sb="11" eb="13">
      <t>キカイ</t>
    </rPh>
    <phoneticPr fontId="2"/>
  </si>
  <si>
    <t>埋戻し
_x000D_</t>
    <phoneticPr fontId="2"/>
  </si>
  <si>
    <t>地山掘削工（切取）
_x000D_機械掘削・礫質土</t>
    <rPh sb="11" eb="13">
      <t>キカイ</t>
    </rPh>
    <phoneticPr fontId="2"/>
  </si>
  <si>
    <t>掘削土積込（礫質土）
_x000D_機械積込・礫質土</t>
    <rPh sb="12" eb="14">
      <t>キカイ</t>
    </rPh>
    <phoneticPr fontId="2"/>
  </si>
  <si>
    <t>機械切土法面整形
_x000D_礫質土,機械</t>
    <rPh sb="14" eb="16">
      <t>キカイ</t>
    </rPh>
    <phoneticPr fontId="2"/>
  </si>
  <si>
    <t>地山掘削工（床堀）
_x000D_機械掘削,軟岩(Ⅰ)A</t>
    <rPh sb="11" eb="13">
      <t>キカイ</t>
    </rPh>
    <phoneticPr fontId="2"/>
  </si>
  <si>
    <t>地山掘削工（切取）　軟岩( I )A
_x000D_機械掘削</t>
    <rPh sb="20" eb="22">
      <t>キカイ</t>
    </rPh>
    <phoneticPr fontId="2"/>
  </si>
  <si>
    <t>掘削土積込 軟岩Ⅰ(Ａ)
機械積込</t>
    <rPh sb="13" eb="15">
      <t>キカイ</t>
    </rPh>
    <phoneticPr fontId="2"/>
  </si>
  <si>
    <t>機械切土法面整形
機械</t>
    <rPh sb="9" eb="11">
      <t>キカイ</t>
    </rPh>
    <phoneticPr fontId="2"/>
  </si>
  <si>
    <t>機械掘削(岩石工)
_x000D_床掘　軟岩Ⅱ</t>
    <rPh sb="0" eb="2">
      <t>キカイ</t>
    </rPh>
    <rPh sb="2" eb="4">
      <t>クッサク</t>
    </rPh>
    <rPh sb="14" eb="16">
      <t>ナンガン</t>
    </rPh>
    <phoneticPr fontId="2"/>
  </si>
  <si>
    <t>機械掘削(岩石工)
_x000D_掘削(切土),軟岩(Ⅱ)</t>
    <rPh sb="0" eb="2">
      <t>キカイ</t>
    </rPh>
    <rPh sb="2" eb="4">
      <t>クッサク</t>
    </rPh>
    <phoneticPr fontId="2"/>
  </si>
  <si>
    <t>掘削土取り除き　軟岩(Ⅱ)
_x000D_機械積込</t>
    <rPh sb="15" eb="17">
      <t>キカイ</t>
    </rPh>
    <phoneticPr fontId="2"/>
  </si>
  <si>
    <t>掘削土積込（軟岩Ⅱ）
_x000D_機械積込</t>
    <rPh sb="12" eb="14">
      <t>キカイ</t>
    </rPh>
    <phoneticPr fontId="2"/>
  </si>
  <si>
    <t>機械盛土
_x000D_路体・築堤,敷ならし締固め,機械</t>
    <rPh sb="20" eb="22">
      <t>キカイ</t>
    </rPh>
    <phoneticPr fontId="2"/>
  </si>
  <si>
    <t>盛土法面整形（削取り整形）
_x000D_礫質土,機械</t>
    <rPh sb="19" eb="21">
      <t>キカイ</t>
    </rPh>
    <phoneticPr fontId="2"/>
  </si>
  <si>
    <t>植生シ－ト　
_x000D_植生シート工,肥料袋無･人工張芝付(一重ﾈｯﾄ環境)</t>
    <phoneticPr fontId="2"/>
  </si>
  <si>
    <t>木柵工(徳島県産 皮剥無･先端加工有)_x000D_　杭径10㎝以上長1.5m　横木10㎝以上長4.0m</t>
    <phoneticPr fontId="2"/>
  </si>
  <si>
    <t>捨土運搬（礫質土）
_x000D_機械,礫質土,0.9km</t>
    <rPh sb="11" eb="13">
      <t>キカイ</t>
    </rPh>
    <phoneticPr fontId="2"/>
  </si>
  <si>
    <t>捨土運搬　軟岩(Ⅰ)Ａ
機械,軟岩,0.9km</t>
    <phoneticPr fontId="2"/>
  </si>
  <si>
    <t>軟岩Ⅱ
機械,軟岩,0.9km</t>
    <phoneticPr fontId="2"/>
  </si>
  <si>
    <t>敷均し
_x000D_</t>
    <phoneticPr fontId="2"/>
  </si>
  <si>
    <t>目地板 
_x000D_瀝青繊維質目地板 t=10mm</t>
    <phoneticPr fontId="2"/>
  </si>
  <si>
    <t>ﾓﾙﾀﾙ吹付工
厚7㎝</t>
    <phoneticPr fontId="2"/>
  </si>
  <si>
    <t>重力式擁壁
_x000D_2.0m以上5.0m以下,一般養生,18-8-40(高炉)</t>
    <phoneticPr fontId="2"/>
  </si>
  <si>
    <t>基面整正
_x000D_</t>
    <phoneticPr fontId="2"/>
  </si>
  <si>
    <t>基面整正
_x000D_</t>
    <phoneticPr fontId="2"/>
  </si>
  <si>
    <t>基面整正
_x000D_</t>
    <phoneticPr fontId="2"/>
  </si>
  <si>
    <t>コンクリート(場所打擁壁)
_x000D_一般養生,18-8-40(高炉)</t>
    <phoneticPr fontId="2"/>
  </si>
  <si>
    <t>型枠
_x000D_一般型枠,小型構造物</t>
    <phoneticPr fontId="2"/>
  </si>
  <si>
    <t>目地板
_x000D_瀝青繊維質目地板 t=10mm</t>
    <phoneticPr fontId="2"/>
  </si>
  <si>
    <t>コンクリート(場所打擁壁)
_x000D_一般養生,18-8-40(高炉)</t>
    <phoneticPr fontId="2"/>
  </si>
  <si>
    <t>型枠
_x000D_一般型枠･無筋構造物</t>
    <phoneticPr fontId="2"/>
  </si>
  <si>
    <t>目地板
_x000D_瀝青繊維質目地板 t=10mm</t>
    <phoneticPr fontId="2"/>
  </si>
  <si>
    <t>型枠
_x000D_一般型枠･無筋構造物</t>
    <phoneticPr fontId="2"/>
  </si>
  <si>
    <t>ｶﾞｰﾄﾞﾚｰﾙ設置
_x000D_ｺﾝｸﾘｰﾄ建込,塗装品C-2B,直線部</t>
    <phoneticPr fontId="2"/>
  </si>
  <si>
    <t>機械運搬(根株)L=10.0km
_x000D_</t>
    <rPh sb="0" eb="2">
      <t>キカイ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</si>
</sst>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2"/>
  <sheetViews>
    <sheetView showGridLines="0" tabSelected="1" zoomScaleNormal="100" zoomScaleSheetLayoutView="100" workbookViewId="0">
      <selection activeCell="D111" sqref="D11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+G11+G119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+G13+G42+G50+G54+G80+G85+G115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+G15+G21+G26+G31+G33+G37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96</v>
      </c>
      <c r="E16" s="12" t="s">
        <v>21</v>
      </c>
      <c r="F16" s="13">
        <v>114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97</v>
      </c>
      <c r="E17" s="12" t="s">
        <v>21</v>
      </c>
      <c r="F17" s="13">
        <v>294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98</v>
      </c>
      <c r="E18" s="12" t="s">
        <v>21</v>
      </c>
      <c r="F18" s="13">
        <v>87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99</v>
      </c>
      <c r="E19" s="12" t="s">
        <v>21</v>
      </c>
      <c r="F19" s="13">
        <v>109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100</v>
      </c>
      <c r="E20" s="12" t="s">
        <v>22</v>
      </c>
      <c r="F20" s="13">
        <v>27.5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23</v>
      </c>
      <c r="E21" s="12" t="s">
        <v>15</v>
      </c>
      <c r="F21" s="13">
        <v>1</v>
      </c>
      <c r="G21" s="14">
        <f>+G22+G23+G24+G25</f>
        <v>0</v>
      </c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101</v>
      </c>
      <c r="E22" s="12" t="s">
        <v>21</v>
      </c>
      <c r="F22" s="13">
        <v>456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102</v>
      </c>
      <c r="E23" s="12" t="s">
        <v>21</v>
      </c>
      <c r="F23" s="13">
        <v>656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103</v>
      </c>
      <c r="E24" s="12" t="s">
        <v>21</v>
      </c>
      <c r="F24" s="13">
        <v>601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104</v>
      </c>
      <c r="E25" s="12" t="s">
        <v>22</v>
      </c>
      <c r="F25" s="13">
        <v>236.1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24</v>
      </c>
      <c r="E26" s="12" t="s">
        <v>15</v>
      </c>
      <c r="F26" s="13">
        <v>1</v>
      </c>
      <c r="G26" s="14">
        <f>+G27+G28+G29+G30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105</v>
      </c>
      <c r="E27" s="12" t="s">
        <v>21</v>
      </c>
      <c r="F27" s="13">
        <v>187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106</v>
      </c>
      <c r="E28" s="12" t="s">
        <v>21</v>
      </c>
      <c r="F28" s="13">
        <v>176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107</v>
      </c>
      <c r="E29" s="12" t="s">
        <v>21</v>
      </c>
      <c r="F29" s="13">
        <v>133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108</v>
      </c>
      <c r="E30" s="12" t="s">
        <v>21</v>
      </c>
      <c r="F30" s="13">
        <v>196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25</v>
      </c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109</v>
      </c>
      <c r="E32" s="12" t="s">
        <v>21</v>
      </c>
      <c r="F32" s="13">
        <v>318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26</v>
      </c>
      <c r="E33" s="12" t="s">
        <v>15</v>
      </c>
      <c r="F33" s="13">
        <v>1</v>
      </c>
      <c r="G33" s="14">
        <f>+G34+G35+G36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110</v>
      </c>
      <c r="E34" s="12" t="s">
        <v>22</v>
      </c>
      <c r="F34" s="13">
        <v>967.1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111</v>
      </c>
      <c r="E35" s="12" t="s">
        <v>22</v>
      </c>
      <c r="F35" s="13">
        <v>967.1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112</v>
      </c>
      <c r="E36" s="12" t="s">
        <v>27</v>
      </c>
      <c r="F36" s="13">
        <v>127.6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28</v>
      </c>
      <c r="E37" s="12" t="s">
        <v>15</v>
      </c>
      <c r="F37" s="13">
        <v>1</v>
      </c>
      <c r="G37" s="14">
        <f>+G38+G39+G40+G41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113</v>
      </c>
      <c r="E38" s="12" t="s">
        <v>21</v>
      </c>
      <c r="F38" s="13">
        <v>109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114</v>
      </c>
      <c r="E39" s="12" t="s">
        <v>21</v>
      </c>
      <c r="F39" s="13">
        <v>601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115</v>
      </c>
      <c r="E40" s="12" t="s">
        <v>21</v>
      </c>
      <c r="F40" s="13">
        <v>196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116</v>
      </c>
      <c r="E41" s="12" t="s">
        <v>21</v>
      </c>
      <c r="F41" s="13">
        <v>905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32" t="s">
        <v>29</v>
      </c>
      <c r="C42" s="27"/>
      <c r="D42" s="28"/>
      <c r="E42" s="12" t="s">
        <v>15</v>
      </c>
      <c r="F42" s="13">
        <v>1</v>
      </c>
      <c r="G42" s="14">
        <f>+G43</f>
        <v>0</v>
      </c>
      <c r="H42" s="2"/>
      <c r="I42" s="15">
        <v>33</v>
      </c>
      <c r="J42" s="15">
        <v>2</v>
      </c>
    </row>
    <row r="43" spans="1:10" ht="42" customHeight="1">
      <c r="A43" s="10"/>
      <c r="B43" s="11"/>
      <c r="C43" s="32" t="s">
        <v>30</v>
      </c>
      <c r="D43" s="28"/>
      <c r="E43" s="12" t="s">
        <v>15</v>
      </c>
      <c r="F43" s="13">
        <v>1</v>
      </c>
      <c r="G43" s="14">
        <f>+G44</f>
        <v>0</v>
      </c>
      <c r="H43" s="2"/>
      <c r="I43" s="15">
        <v>34</v>
      </c>
      <c r="J43" s="15">
        <v>3</v>
      </c>
    </row>
    <row r="44" spans="1:10" ht="42" customHeight="1">
      <c r="A44" s="10"/>
      <c r="B44" s="11"/>
      <c r="C44" s="11"/>
      <c r="D44" s="19" t="s">
        <v>31</v>
      </c>
      <c r="E44" s="12" t="s">
        <v>15</v>
      </c>
      <c r="F44" s="13">
        <v>1</v>
      </c>
      <c r="G44" s="14">
        <f>+G45+G46+G47+G48+G49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32</v>
      </c>
      <c r="E45" s="12" t="s">
        <v>22</v>
      </c>
      <c r="F45" s="13">
        <v>317.39999999999998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19" t="s">
        <v>33</v>
      </c>
      <c r="E46" s="12" t="s">
        <v>22</v>
      </c>
      <c r="F46" s="13">
        <v>292</v>
      </c>
      <c r="G46" s="20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19" t="s">
        <v>34</v>
      </c>
      <c r="E47" s="12" t="s">
        <v>27</v>
      </c>
      <c r="F47" s="13">
        <v>47.4</v>
      </c>
      <c r="G47" s="20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19" t="s">
        <v>117</v>
      </c>
      <c r="E48" s="12" t="s">
        <v>22</v>
      </c>
      <c r="F48" s="13">
        <v>4.8</v>
      </c>
      <c r="G48" s="20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35</v>
      </c>
      <c r="E49" s="12" t="s">
        <v>36</v>
      </c>
      <c r="F49" s="13">
        <v>469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32" t="s">
        <v>37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32" t="s">
        <v>38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37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118</v>
      </c>
      <c r="E53" s="12" t="s">
        <v>22</v>
      </c>
      <c r="F53" s="13">
        <v>298</v>
      </c>
      <c r="G53" s="20"/>
      <c r="H53" s="2"/>
      <c r="I53" s="15">
        <v>44</v>
      </c>
      <c r="J53" s="15">
        <v>4</v>
      </c>
    </row>
    <row r="54" spans="1:10" ht="42" customHeight="1">
      <c r="A54" s="10"/>
      <c r="B54" s="32" t="s">
        <v>39</v>
      </c>
      <c r="C54" s="27"/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2</v>
      </c>
    </row>
    <row r="55" spans="1:10" ht="42" customHeight="1">
      <c r="A55" s="10"/>
      <c r="B55" s="11"/>
      <c r="C55" s="32" t="s">
        <v>40</v>
      </c>
      <c r="D55" s="28"/>
      <c r="E55" s="12" t="s">
        <v>15</v>
      </c>
      <c r="F55" s="13">
        <v>1</v>
      </c>
      <c r="G55" s="14">
        <f>+G56+G59+G68+G71</f>
        <v>0</v>
      </c>
      <c r="H55" s="2"/>
      <c r="I55" s="15">
        <v>46</v>
      </c>
      <c r="J55" s="15">
        <v>3</v>
      </c>
    </row>
    <row r="56" spans="1:10" ht="42" customHeight="1">
      <c r="A56" s="10"/>
      <c r="B56" s="11"/>
      <c r="C56" s="11"/>
      <c r="D56" s="19" t="s">
        <v>41</v>
      </c>
      <c r="E56" s="12" t="s">
        <v>15</v>
      </c>
      <c r="F56" s="13">
        <v>1</v>
      </c>
      <c r="G56" s="14">
        <f>+G57+G58</f>
        <v>0</v>
      </c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119</v>
      </c>
      <c r="E57" s="12" t="s">
        <v>21</v>
      </c>
      <c r="F57" s="13">
        <v>62.3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121</v>
      </c>
      <c r="E58" s="12" t="s">
        <v>22</v>
      </c>
      <c r="F58" s="13">
        <v>24.3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42</v>
      </c>
      <c r="E59" s="12" t="s">
        <v>15</v>
      </c>
      <c r="F59" s="13">
        <v>1</v>
      </c>
      <c r="G59" s="14">
        <f>+G60+G61+G62+G63+G64+G65+G66+G67</f>
        <v>0</v>
      </c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126</v>
      </c>
      <c r="E60" s="12" t="s">
        <v>21</v>
      </c>
      <c r="F60" s="13">
        <v>222.3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19" t="s">
        <v>127</v>
      </c>
      <c r="E61" s="12" t="s">
        <v>22</v>
      </c>
      <c r="F61" s="13">
        <v>201.9</v>
      </c>
      <c r="G61" s="20"/>
      <c r="H61" s="2"/>
      <c r="I61" s="15">
        <v>52</v>
      </c>
      <c r="J61" s="15">
        <v>4</v>
      </c>
    </row>
    <row r="62" spans="1:10" ht="42" customHeight="1">
      <c r="A62" s="10"/>
      <c r="B62" s="11"/>
      <c r="C62" s="11"/>
      <c r="D62" s="19" t="s">
        <v>124</v>
      </c>
      <c r="E62" s="12" t="s">
        <v>22</v>
      </c>
      <c r="F62" s="13">
        <v>17.899999999999999</v>
      </c>
      <c r="G62" s="20"/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128</v>
      </c>
      <c r="E63" s="12" t="s">
        <v>22</v>
      </c>
      <c r="F63" s="13">
        <v>16.399999999999999</v>
      </c>
      <c r="G63" s="20"/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120</v>
      </c>
      <c r="E64" s="12" t="s">
        <v>22</v>
      </c>
      <c r="F64" s="13">
        <v>53.6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43</v>
      </c>
      <c r="E65" s="12" t="s">
        <v>27</v>
      </c>
      <c r="F65" s="13">
        <v>54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44</v>
      </c>
      <c r="E66" s="12" t="s">
        <v>45</v>
      </c>
      <c r="F66" s="13">
        <v>21</v>
      </c>
      <c r="G66" s="20"/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46</v>
      </c>
      <c r="E67" s="12" t="s">
        <v>47</v>
      </c>
      <c r="F67" s="13">
        <v>49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48</v>
      </c>
      <c r="E68" s="12" t="s">
        <v>15</v>
      </c>
      <c r="F68" s="13">
        <v>1</v>
      </c>
      <c r="G68" s="14">
        <f>+G69+G70</f>
        <v>0</v>
      </c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119</v>
      </c>
      <c r="E69" s="12" t="s">
        <v>21</v>
      </c>
      <c r="F69" s="13">
        <v>35.9</v>
      </c>
      <c r="G69" s="20"/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122</v>
      </c>
      <c r="E70" s="12" t="s">
        <v>22</v>
      </c>
      <c r="F70" s="13">
        <v>12.8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49</v>
      </c>
      <c r="E71" s="12" t="s">
        <v>15</v>
      </c>
      <c r="F71" s="13">
        <v>1</v>
      </c>
      <c r="G71" s="14">
        <f>+G72+G73+G74+G75+G76+G77+G78+G79</f>
        <v>0</v>
      </c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123</v>
      </c>
      <c r="E72" s="12" t="s">
        <v>21</v>
      </c>
      <c r="F72" s="13">
        <v>192.5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129</v>
      </c>
      <c r="E73" s="12" t="s">
        <v>22</v>
      </c>
      <c r="F73" s="13">
        <v>171.9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19" t="s">
        <v>124</v>
      </c>
      <c r="E74" s="12" t="s">
        <v>22</v>
      </c>
      <c r="F74" s="13">
        <v>16.100000000000001</v>
      </c>
      <c r="G74" s="20"/>
      <c r="H74" s="2"/>
      <c r="I74" s="15">
        <v>65</v>
      </c>
      <c r="J74" s="15">
        <v>4</v>
      </c>
    </row>
    <row r="75" spans="1:10" ht="42" customHeight="1">
      <c r="A75" s="10"/>
      <c r="B75" s="11"/>
      <c r="C75" s="11"/>
      <c r="D75" s="19" t="s">
        <v>125</v>
      </c>
      <c r="E75" s="12" t="s">
        <v>22</v>
      </c>
      <c r="F75" s="13">
        <v>46.7</v>
      </c>
      <c r="G75" s="20"/>
      <c r="H75" s="2"/>
      <c r="I75" s="15">
        <v>66</v>
      </c>
      <c r="J75" s="15">
        <v>4</v>
      </c>
    </row>
    <row r="76" spans="1:10" ht="42" customHeight="1">
      <c r="A76" s="10"/>
      <c r="B76" s="11"/>
      <c r="C76" s="11"/>
      <c r="D76" s="19" t="s">
        <v>120</v>
      </c>
      <c r="E76" s="12" t="s">
        <v>27</v>
      </c>
      <c r="F76" s="13">
        <v>46.6</v>
      </c>
      <c r="G76" s="20"/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43</v>
      </c>
      <c r="E77" s="12" t="s">
        <v>45</v>
      </c>
      <c r="F77" s="13">
        <v>18</v>
      </c>
      <c r="G77" s="20"/>
      <c r="H77" s="2"/>
      <c r="I77" s="15">
        <v>68</v>
      </c>
      <c r="J77" s="15">
        <v>4</v>
      </c>
    </row>
    <row r="78" spans="1:10" ht="42" customHeight="1">
      <c r="A78" s="10"/>
      <c r="B78" s="11"/>
      <c r="C78" s="11"/>
      <c r="D78" s="19" t="s">
        <v>44</v>
      </c>
      <c r="E78" s="12" t="s">
        <v>47</v>
      </c>
      <c r="F78" s="13">
        <v>43</v>
      </c>
      <c r="G78" s="20"/>
      <c r="H78" s="2"/>
      <c r="I78" s="15">
        <v>69</v>
      </c>
      <c r="J78" s="15">
        <v>4</v>
      </c>
    </row>
    <row r="79" spans="1:10" ht="42" customHeight="1">
      <c r="A79" s="10"/>
      <c r="B79" s="11"/>
      <c r="C79" s="11"/>
      <c r="D79" s="19" t="s">
        <v>46</v>
      </c>
      <c r="E79" s="12" t="s">
        <v>22</v>
      </c>
      <c r="F79" s="13">
        <v>16.399999999999999</v>
      </c>
      <c r="G79" s="20"/>
      <c r="H79" s="2"/>
      <c r="I79" s="15">
        <v>70</v>
      </c>
      <c r="J79" s="15">
        <v>4</v>
      </c>
    </row>
    <row r="80" spans="1:10" ht="42" customHeight="1">
      <c r="A80" s="10"/>
      <c r="B80" s="32" t="s">
        <v>50</v>
      </c>
      <c r="C80" s="27"/>
      <c r="D80" s="28"/>
      <c r="E80" s="12" t="s">
        <v>15</v>
      </c>
      <c r="F80" s="13">
        <v>1</v>
      </c>
      <c r="G80" s="14">
        <f>+G81</f>
        <v>0</v>
      </c>
      <c r="H80" s="2"/>
      <c r="I80" s="15">
        <v>71</v>
      </c>
      <c r="J80" s="15">
        <v>2</v>
      </c>
    </row>
    <row r="81" spans="1:10" ht="42" customHeight="1">
      <c r="A81" s="10"/>
      <c r="B81" s="11"/>
      <c r="C81" s="32" t="s">
        <v>50</v>
      </c>
      <c r="D81" s="28"/>
      <c r="E81" s="12" t="s">
        <v>15</v>
      </c>
      <c r="F81" s="13">
        <v>1</v>
      </c>
      <c r="G81" s="14">
        <f>+G82</f>
        <v>0</v>
      </c>
      <c r="H81" s="2"/>
      <c r="I81" s="15">
        <v>72</v>
      </c>
      <c r="J81" s="15">
        <v>3</v>
      </c>
    </row>
    <row r="82" spans="1:10" ht="42" customHeight="1">
      <c r="A82" s="10"/>
      <c r="B82" s="11"/>
      <c r="C82" s="11"/>
      <c r="D82" s="19" t="s">
        <v>51</v>
      </c>
      <c r="E82" s="12" t="s">
        <v>15</v>
      </c>
      <c r="F82" s="13">
        <v>1</v>
      </c>
      <c r="G82" s="14">
        <f>+G83+G84</f>
        <v>0</v>
      </c>
      <c r="H82" s="2"/>
      <c r="I82" s="15">
        <v>73</v>
      </c>
      <c r="J82" s="15">
        <v>4</v>
      </c>
    </row>
    <row r="83" spans="1:10" ht="42" customHeight="1">
      <c r="A83" s="10"/>
      <c r="B83" s="11"/>
      <c r="C83" s="11"/>
      <c r="D83" s="19" t="s">
        <v>130</v>
      </c>
      <c r="E83" s="12" t="s">
        <v>27</v>
      </c>
      <c r="F83" s="13">
        <v>36</v>
      </c>
      <c r="G83" s="20"/>
      <c r="H83" s="2"/>
      <c r="I83" s="15">
        <v>74</v>
      </c>
      <c r="J83" s="15">
        <v>4</v>
      </c>
    </row>
    <row r="84" spans="1:10" ht="42" customHeight="1">
      <c r="A84" s="10"/>
      <c r="B84" s="11"/>
      <c r="C84" s="11"/>
      <c r="D84" s="19" t="s">
        <v>52</v>
      </c>
      <c r="E84" s="12" t="s">
        <v>53</v>
      </c>
      <c r="F84" s="13">
        <v>0.06</v>
      </c>
      <c r="G84" s="20"/>
      <c r="H84" s="2"/>
      <c r="I84" s="15">
        <v>75</v>
      </c>
      <c r="J84" s="15">
        <v>4</v>
      </c>
    </row>
    <row r="85" spans="1:10" ht="42" customHeight="1">
      <c r="A85" s="10"/>
      <c r="B85" s="32" t="s">
        <v>54</v>
      </c>
      <c r="C85" s="27"/>
      <c r="D85" s="28"/>
      <c r="E85" s="12" t="s">
        <v>15</v>
      </c>
      <c r="F85" s="13">
        <v>1</v>
      </c>
      <c r="G85" s="14">
        <f>+G86</f>
        <v>0</v>
      </c>
      <c r="H85" s="2"/>
      <c r="I85" s="15">
        <v>76</v>
      </c>
      <c r="J85" s="15">
        <v>2</v>
      </c>
    </row>
    <row r="86" spans="1:10" ht="42" customHeight="1">
      <c r="A86" s="10"/>
      <c r="B86" s="11"/>
      <c r="C86" s="32" t="s">
        <v>55</v>
      </c>
      <c r="D86" s="28"/>
      <c r="E86" s="12" t="s">
        <v>15</v>
      </c>
      <c r="F86" s="13">
        <v>1</v>
      </c>
      <c r="G86" s="14">
        <f>+G87+G109+G111+G113</f>
        <v>0</v>
      </c>
      <c r="H86" s="2"/>
      <c r="I86" s="15">
        <v>77</v>
      </c>
      <c r="J86" s="15">
        <v>3</v>
      </c>
    </row>
    <row r="87" spans="1:10" ht="42" customHeight="1">
      <c r="A87" s="10"/>
      <c r="B87" s="11"/>
      <c r="C87" s="11"/>
      <c r="D87" s="19" t="s">
        <v>56</v>
      </c>
      <c r="E87" s="12" t="s">
        <v>15</v>
      </c>
      <c r="F87" s="13">
        <v>1</v>
      </c>
      <c r="G87" s="14">
        <f>+G88+G89+G90+G91+G92+G93+G94+G95+G96+G97+G98+G99+G100+G101+G102+G103+G104+G105+G106+G107+G108</f>
        <v>0</v>
      </c>
      <c r="H87" s="2"/>
      <c r="I87" s="15">
        <v>78</v>
      </c>
      <c r="J87" s="15">
        <v>4</v>
      </c>
    </row>
    <row r="88" spans="1:10" ht="42" customHeight="1">
      <c r="A88" s="10"/>
      <c r="B88" s="11"/>
      <c r="C88" s="11"/>
      <c r="D88" s="19" t="s">
        <v>57</v>
      </c>
      <c r="E88" s="12" t="s">
        <v>45</v>
      </c>
      <c r="F88" s="13">
        <v>3</v>
      </c>
      <c r="G88" s="20"/>
      <c r="H88" s="2"/>
      <c r="I88" s="15">
        <v>79</v>
      </c>
      <c r="J88" s="15">
        <v>4</v>
      </c>
    </row>
    <row r="89" spans="1:10" ht="42" customHeight="1">
      <c r="A89" s="10"/>
      <c r="B89" s="11"/>
      <c r="C89" s="11"/>
      <c r="D89" s="19" t="s">
        <v>58</v>
      </c>
      <c r="E89" s="12" t="s">
        <v>45</v>
      </c>
      <c r="F89" s="13">
        <v>1</v>
      </c>
      <c r="G89" s="20"/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59</v>
      </c>
      <c r="E90" s="12" t="s">
        <v>45</v>
      </c>
      <c r="F90" s="13">
        <v>3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60</v>
      </c>
      <c r="E91" s="12" t="s">
        <v>45</v>
      </c>
      <c r="F91" s="13">
        <v>1</v>
      </c>
      <c r="G91" s="20"/>
      <c r="H91" s="2"/>
      <c r="I91" s="15">
        <v>82</v>
      </c>
      <c r="J91" s="15">
        <v>4</v>
      </c>
    </row>
    <row r="92" spans="1:10" ht="42" customHeight="1">
      <c r="A92" s="10"/>
      <c r="B92" s="11"/>
      <c r="C92" s="11"/>
      <c r="D92" s="19" t="s">
        <v>61</v>
      </c>
      <c r="E92" s="12" t="s">
        <v>45</v>
      </c>
      <c r="F92" s="13">
        <v>6</v>
      </c>
      <c r="G92" s="20"/>
      <c r="H92" s="2"/>
      <c r="I92" s="15">
        <v>83</v>
      </c>
      <c r="J92" s="15">
        <v>4</v>
      </c>
    </row>
    <row r="93" spans="1:10" ht="42" customHeight="1">
      <c r="A93" s="10"/>
      <c r="B93" s="11"/>
      <c r="C93" s="11"/>
      <c r="D93" s="19" t="s">
        <v>62</v>
      </c>
      <c r="E93" s="12" t="s">
        <v>45</v>
      </c>
      <c r="F93" s="13">
        <v>4</v>
      </c>
      <c r="G93" s="20"/>
      <c r="H93" s="2"/>
      <c r="I93" s="15">
        <v>84</v>
      </c>
      <c r="J93" s="15">
        <v>4</v>
      </c>
    </row>
    <row r="94" spans="1:10" ht="42" customHeight="1">
      <c r="A94" s="10"/>
      <c r="B94" s="11"/>
      <c r="C94" s="11"/>
      <c r="D94" s="19" t="s">
        <v>63</v>
      </c>
      <c r="E94" s="12" t="s">
        <v>45</v>
      </c>
      <c r="F94" s="13">
        <v>7</v>
      </c>
      <c r="G94" s="20"/>
      <c r="H94" s="2"/>
      <c r="I94" s="15">
        <v>85</v>
      </c>
      <c r="J94" s="15">
        <v>4</v>
      </c>
    </row>
    <row r="95" spans="1:10" ht="42" customHeight="1">
      <c r="A95" s="10"/>
      <c r="B95" s="11"/>
      <c r="C95" s="11"/>
      <c r="D95" s="19" t="s">
        <v>64</v>
      </c>
      <c r="E95" s="12" t="s">
        <v>45</v>
      </c>
      <c r="F95" s="13">
        <v>6</v>
      </c>
      <c r="G95" s="20"/>
      <c r="H95" s="2"/>
      <c r="I95" s="15">
        <v>86</v>
      </c>
      <c r="J95" s="15">
        <v>4</v>
      </c>
    </row>
    <row r="96" spans="1:10" ht="42" customHeight="1">
      <c r="A96" s="10"/>
      <c r="B96" s="11"/>
      <c r="C96" s="11"/>
      <c r="D96" s="19" t="s">
        <v>65</v>
      </c>
      <c r="E96" s="12" t="s">
        <v>45</v>
      </c>
      <c r="F96" s="13">
        <v>2</v>
      </c>
      <c r="G96" s="20"/>
      <c r="H96" s="2"/>
      <c r="I96" s="15">
        <v>87</v>
      </c>
      <c r="J96" s="15">
        <v>4</v>
      </c>
    </row>
    <row r="97" spans="1:10" ht="42" customHeight="1">
      <c r="A97" s="10"/>
      <c r="B97" s="11"/>
      <c r="C97" s="11"/>
      <c r="D97" s="19" t="s">
        <v>66</v>
      </c>
      <c r="E97" s="12" t="s">
        <v>45</v>
      </c>
      <c r="F97" s="13">
        <v>7</v>
      </c>
      <c r="G97" s="20"/>
      <c r="H97" s="2"/>
      <c r="I97" s="15">
        <v>88</v>
      </c>
      <c r="J97" s="15">
        <v>4</v>
      </c>
    </row>
    <row r="98" spans="1:10" ht="42" customHeight="1">
      <c r="A98" s="10"/>
      <c r="B98" s="11"/>
      <c r="C98" s="11"/>
      <c r="D98" s="19" t="s">
        <v>67</v>
      </c>
      <c r="E98" s="12" t="s">
        <v>45</v>
      </c>
      <c r="F98" s="13">
        <v>2</v>
      </c>
      <c r="G98" s="20"/>
      <c r="H98" s="2"/>
      <c r="I98" s="15">
        <v>89</v>
      </c>
      <c r="J98" s="15">
        <v>4</v>
      </c>
    </row>
    <row r="99" spans="1:10" ht="42" customHeight="1">
      <c r="A99" s="10"/>
      <c r="B99" s="11"/>
      <c r="C99" s="11"/>
      <c r="D99" s="19" t="s">
        <v>68</v>
      </c>
      <c r="E99" s="12" t="s">
        <v>45</v>
      </c>
      <c r="F99" s="13">
        <v>6</v>
      </c>
      <c r="G99" s="20"/>
      <c r="H99" s="2"/>
      <c r="I99" s="15">
        <v>90</v>
      </c>
      <c r="J99" s="15">
        <v>4</v>
      </c>
    </row>
    <row r="100" spans="1:10" ht="42" customHeight="1">
      <c r="A100" s="10"/>
      <c r="B100" s="11"/>
      <c r="C100" s="11"/>
      <c r="D100" s="19" t="s">
        <v>69</v>
      </c>
      <c r="E100" s="12" t="s">
        <v>45</v>
      </c>
      <c r="F100" s="13">
        <v>2</v>
      </c>
      <c r="G100" s="20"/>
      <c r="H100" s="2"/>
      <c r="I100" s="15">
        <v>91</v>
      </c>
      <c r="J100" s="15">
        <v>4</v>
      </c>
    </row>
    <row r="101" spans="1:10" ht="42" customHeight="1">
      <c r="A101" s="10"/>
      <c r="B101" s="11"/>
      <c r="C101" s="11"/>
      <c r="D101" s="19" t="s">
        <v>70</v>
      </c>
      <c r="E101" s="12" t="s">
        <v>45</v>
      </c>
      <c r="F101" s="13">
        <v>3</v>
      </c>
      <c r="G101" s="20"/>
      <c r="H101" s="2"/>
      <c r="I101" s="15">
        <v>92</v>
      </c>
      <c r="J101" s="15">
        <v>4</v>
      </c>
    </row>
    <row r="102" spans="1:10" ht="42" customHeight="1">
      <c r="A102" s="10"/>
      <c r="B102" s="11"/>
      <c r="C102" s="11"/>
      <c r="D102" s="19" t="s">
        <v>71</v>
      </c>
      <c r="E102" s="12" t="s">
        <v>45</v>
      </c>
      <c r="F102" s="13">
        <v>4</v>
      </c>
      <c r="G102" s="20"/>
      <c r="H102" s="2"/>
      <c r="I102" s="15">
        <v>93</v>
      </c>
      <c r="J102" s="15">
        <v>4</v>
      </c>
    </row>
    <row r="103" spans="1:10" ht="42" customHeight="1">
      <c r="A103" s="10"/>
      <c r="B103" s="11"/>
      <c r="C103" s="11"/>
      <c r="D103" s="19" t="s">
        <v>72</v>
      </c>
      <c r="E103" s="12" t="s">
        <v>45</v>
      </c>
      <c r="F103" s="13">
        <v>3</v>
      </c>
      <c r="G103" s="20"/>
      <c r="H103" s="2"/>
      <c r="I103" s="15">
        <v>94</v>
      </c>
      <c r="J103" s="15">
        <v>4</v>
      </c>
    </row>
    <row r="104" spans="1:10" ht="42" customHeight="1">
      <c r="A104" s="10"/>
      <c r="B104" s="11"/>
      <c r="C104" s="11"/>
      <c r="D104" s="19" t="s">
        <v>73</v>
      </c>
      <c r="E104" s="12" t="s">
        <v>45</v>
      </c>
      <c r="F104" s="13">
        <v>1</v>
      </c>
      <c r="G104" s="20"/>
      <c r="H104" s="2"/>
      <c r="I104" s="15">
        <v>95</v>
      </c>
      <c r="J104" s="15">
        <v>4</v>
      </c>
    </row>
    <row r="105" spans="1:10" ht="42" customHeight="1">
      <c r="A105" s="10"/>
      <c r="B105" s="11"/>
      <c r="C105" s="11"/>
      <c r="D105" s="19" t="s">
        <v>74</v>
      </c>
      <c r="E105" s="12" t="s">
        <v>45</v>
      </c>
      <c r="F105" s="13">
        <v>3</v>
      </c>
      <c r="G105" s="20"/>
      <c r="H105" s="2"/>
      <c r="I105" s="15">
        <v>96</v>
      </c>
      <c r="J105" s="15">
        <v>4</v>
      </c>
    </row>
    <row r="106" spans="1:10" ht="42" customHeight="1">
      <c r="A106" s="10"/>
      <c r="B106" s="11"/>
      <c r="C106" s="11"/>
      <c r="D106" s="19" t="s">
        <v>75</v>
      </c>
      <c r="E106" s="12" t="s">
        <v>45</v>
      </c>
      <c r="F106" s="13">
        <v>2</v>
      </c>
      <c r="G106" s="20"/>
      <c r="H106" s="2"/>
      <c r="I106" s="15">
        <v>97</v>
      </c>
      <c r="J106" s="15">
        <v>4</v>
      </c>
    </row>
    <row r="107" spans="1:10" ht="42" customHeight="1">
      <c r="A107" s="10"/>
      <c r="B107" s="11"/>
      <c r="C107" s="11"/>
      <c r="D107" s="19" t="s">
        <v>76</v>
      </c>
      <c r="E107" s="12" t="s">
        <v>45</v>
      </c>
      <c r="F107" s="13">
        <v>1</v>
      </c>
      <c r="G107" s="20"/>
      <c r="H107" s="2"/>
      <c r="I107" s="15">
        <v>98</v>
      </c>
      <c r="J107" s="15">
        <v>4</v>
      </c>
    </row>
    <row r="108" spans="1:10" ht="42" customHeight="1">
      <c r="A108" s="10"/>
      <c r="B108" s="11"/>
      <c r="C108" s="11"/>
      <c r="D108" s="19" t="s">
        <v>77</v>
      </c>
      <c r="E108" s="12" t="s">
        <v>21</v>
      </c>
      <c r="F108" s="13">
        <v>12</v>
      </c>
      <c r="G108" s="20"/>
      <c r="H108" s="2"/>
      <c r="I108" s="15">
        <v>99</v>
      </c>
      <c r="J108" s="15">
        <v>4</v>
      </c>
    </row>
    <row r="109" spans="1:10" ht="42" customHeight="1">
      <c r="A109" s="10"/>
      <c r="B109" s="11"/>
      <c r="C109" s="11"/>
      <c r="D109" s="19" t="s">
        <v>78</v>
      </c>
      <c r="E109" s="12" t="s">
        <v>15</v>
      </c>
      <c r="F109" s="13">
        <v>1</v>
      </c>
      <c r="G109" s="14">
        <f>+G110</f>
        <v>0</v>
      </c>
      <c r="H109" s="2"/>
      <c r="I109" s="15">
        <v>100</v>
      </c>
      <c r="J109" s="15">
        <v>4</v>
      </c>
    </row>
    <row r="110" spans="1:10" ht="42" customHeight="1">
      <c r="A110" s="10"/>
      <c r="B110" s="11"/>
      <c r="C110" s="11"/>
      <c r="D110" s="19" t="s">
        <v>131</v>
      </c>
      <c r="E110" s="12" t="s">
        <v>21</v>
      </c>
      <c r="F110" s="13">
        <v>13.1</v>
      </c>
      <c r="G110" s="20"/>
      <c r="H110" s="2"/>
      <c r="I110" s="15">
        <v>101</v>
      </c>
      <c r="J110" s="15">
        <v>4</v>
      </c>
    </row>
    <row r="111" spans="1:10" ht="42" customHeight="1">
      <c r="A111" s="10"/>
      <c r="B111" s="11"/>
      <c r="C111" s="11"/>
      <c r="D111" s="19" t="s">
        <v>79</v>
      </c>
      <c r="E111" s="12" t="s">
        <v>15</v>
      </c>
      <c r="F111" s="13">
        <v>1</v>
      </c>
      <c r="G111" s="14">
        <f>+G112</f>
        <v>0</v>
      </c>
      <c r="H111" s="2"/>
      <c r="I111" s="15">
        <v>102</v>
      </c>
      <c r="J111" s="15">
        <v>4</v>
      </c>
    </row>
    <row r="112" spans="1:10" ht="42" customHeight="1">
      <c r="A112" s="10"/>
      <c r="B112" s="11"/>
      <c r="C112" s="11"/>
      <c r="D112" s="19" t="s">
        <v>80</v>
      </c>
      <c r="E112" s="12" t="s">
        <v>53</v>
      </c>
      <c r="F112" s="13">
        <v>9.3000000000000007</v>
      </c>
      <c r="G112" s="20"/>
      <c r="H112" s="2"/>
      <c r="I112" s="15">
        <v>103</v>
      </c>
      <c r="J112" s="15">
        <v>4</v>
      </c>
    </row>
    <row r="113" spans="1:10" ht="42" customHeight="1">
      <c r="A113" s="10"/>
      <c r="B113" s="11"/>
      <c r="C113" s="11"/>
      <c r="D113" s="19" t="s">
        <v>81</v>
      </c>
      <c r="E113" s="12" t="s">
        <v>15</v>
      </c>
      <c r="F113" s="13">
        <v>1</v>
      </c>
      <c r="G113" s="14">
        <f>+G114</f>
        <v>0</v>
      </c>
      <c r="H113" s="2"/>
      <c r="I113" s="15">
        <v>104</v>
      </c>
      <c r="J113" s="15">
        <v>4</v>
      </c>
    </row>
    <row r="114" spans="1:10" ht="42" customHeight="1">
      <c r="A114" s="10"/>
      <c r="B114" s="11"/>
      <c r="C114" s="11"/>
      <c r="D114" s="19" t="s">
        <v>82</v>
      </c>
      <c r="E114" s="12" t="s">
        <v>22</v>
      </c>
      <c r="F114" s="13">
        <v>1063.5999999999999</v>
      </c>
      <c r="G114" s="20"/>
      <c r="H114" s="2"/>
      <c r="I114" s="15">
        <v>105</v>
      </c>
      <c r="J114" s="15">
        <v>4</v>
      </c>
    </row>
    <row r="115" spans="1:10" ht="42" customHeight="1">
      <c r="A115" s="10"/>
      <c r="B115" s="32" t="s">
        <v>83</v>
      </c>
      <c r="C115" s="27"/>
      <c r="D115" s="28"/>
      <c r="E115" s="12" t="s">
        <v>15</v>
      </c>
      <c r="F115" s="13">
        <v>1</v>
      </c>
      <c r="G115" s="14">
        <f>+G116</f>
        <v>0</v>
      </c>
      <c r="H115" s="2"/>
      <c r="I115" s="15">
        <v>106</v>
      </c>
      <c r="J115" s="15">
        <v>2</v>
      </c>
    </row>
    <row r="116" spans="1:10" ht="42" customHeight="1">
      <c r="A116" s="10"/>
      <c r="B116" s="11"/>
      <c r="C116" s="32" t="s">
        <v>83</v>
      </c>
      <c r="D116" s="28"/>
      <c r="E116" s="12" t="s">
        <v>15</v>
      </c>
      <c r="F116" s="13">
        <v>1</v>
      </c>
      <c r="G116" s="14">
        <f>+G117</f>
        <v>0</v>
      </c>
      <c r="H116" s="2"/>
      <c r="I116" s="15">
        <v>107</v>
      </c>
      <c r="J116" s="15">
        <v>3</v>
      </c>
    </row>
    <row r="117" spans="1:10" ht="42" customHeight="1">
      <c r="A117" s="10"/>
      <c r="B117" s="11"/>
      <c r="C117" s="11"/>
      <c r="D117" s="19" t="s">
        <v>83</v>
      </c>
      <c r="E117" s="12" t="s">
        <v>15</v>
      </c>
      <c r="F117" s="13">
        <v>1</v>
      </c>
      <c r="G117" s="14">
        <f>+G118</f>
        <v>0</v>
      </c>
      <c r="H117" s="2"/>
      <c r="I117" s="15">
        <v>108</v>
      </c>
      <c r="J117" s="15">
        <v>4</v>
      </c>
    </row>
    <row r="118" spans="1:10" ht="42" customHeight="1">
      <c r="A118" s="10"/>
      <c r="B118" s="11"/>
      <c r="C118" s="11"/>
      <c r="D118" s="19" t="s">
        <v>84</v>
      </c>
      <c r="E118" s="12" t="s">
        <v>27</v>
      </c>
      <c r="F118" s="13">
        <v>102</v>
      </c>
      <c r="G118" s="20"/>
      <c r="H118" s="2"/>
      <c r="I118" s="15">
        <v>109</v>
      </c>
      <c r="J118" s="15">
        <v>4</v>
      </c>
    </row>
    <row r="119" spans="1:10" ht="42" customHeight="1">
      <c r="A119" s="26" t="s">
        <v>85</v>
      </c>
      <c r="B119" s="27"/>
      <c r="C119" s="27"/>
      <c r="D119" s="28"/>
      <c r="E119" s="12" t="s">
        <v>15</v>
      </c>
      <c r="F119" s="13">
        <v>1</v>
      </c>
      <c r="G119" s="14">
        <f>+G120+G127</f>
        <v>0</v>
      </c>
      <c r="H119" s="2"/>
      <c r="I119" s="15">
        <v>110</v>
      </c>
      <c r="J119" s="15"/>
    </row>
    <row r="120" spans="1:10" ht="42" customHeight="1">
      <c r="A120" s="26" t="s">
        <v>86</v>
      </c>
      <c r="B120" s="27"/>
      <c r="C120" s="27"/>
      <c r="D120" s="28"/>
      <c r="E120" s="12" t="s">
        <v>15</v>
      </c>
      <c r="F120" s="13">
        <v>1</v>
      </c>
      <c r="G120" s="14">
        <f>+G121+G122</f>
        <v>0</v>
      </c>
      <c r="H120" s="2"/>
      <c r="I120" s="15">
        <v>111</v>
      </c>
      <c r="J120" s="15">
        <v>200</v>
      </c>
    </row>
    <row r="121" spans="1:10" ht="42" customHeight="1">
      <c r="A121" s="26" t="s">
        <v>87</v>
      </c>
      <c r="B121" s="27"/>
      <c r="C121" s="27"/>
      <c r="D121" s="28"/>
      <c r="E121" s="12" t="s">
        <v>15</v>
      </c>
      <c r="F121" s="13">
        <v>1</v>
      </c>
      <c r="G121" s="20"/>
      <c r="H121" s="2"/>
      <c r="I121" s="15">
        <v>112</v>
      </c>
      <c r="J121" s="15"/>
    </row>
    <row r="122" spans="1:10" ht="42" customHeight="1">
      <c r="A122" s="26" t="s">
        <v>88</v>
      </c>
      <c r="B122" s="27"/>
      <c r="C122" s="27"/>
      <c r="D122" s="28"/>
      <c r="E122" s="12" t="s">
        <v>15</v>
      </c>
      <c r="F122" s="13">
        <v>1</v>
      </c>
      <c r="G122" s="14">
        <f>+G123</f>
        <v>0</v>
      </c>
      <c r="H122" s="2"/>
      <c r="I122" s="15">
        <v>113</v>
      </c>
      <c r="J122" s="15">
        <v>1</v>
      </c>
    </row>
    <row r="123" spans="1:10" ht="42" customHeight="1">
      <c r="A123" s="10"/>
      <c r="B123" s="32" t="s">
        <v>89</v>
      </c>
      <c r="C123" s="27"/>
      <c r="D123" s="28"/>
      <c r="E123" s="12" t="s">
        <v>15</v>
      </c>
      <c r="F123" s="13">
        <v>1</v>
      </c>
      <c r="G123" s="14">
        <f>+G124</f>
        <v>0</v>
      </c>
      <c r="H123" s="2"/>
      <c r="I123" s="15">
        <v>114</v>
      </c>
      <c r="J123" s="15">
        <v>2</v>
      </c>
    </row>
    <row r="124" spans="1:10" ht="42" customHeight="1">
      <c r="A124" s="10"/>
      <c r="B124" s="11"/>
      <c r="C124" s="32" t="s">
        <v>89</v>
      </c>
      <c r="D124" s="28"/>
      <c r="E124" s="12" t="s">
        <v>15</v>
      </c>
      <c r="F124" s="13">
        <v>1</v>
      </c>
      <c r="G124" s="14">
        <f>+G125</f>
        <v>0</v>
      </c>
      <c r="H124" s="2"/>
      <c r="I124" s="15">
        <v>115</v>
      </c>
      <c r="J124" s="15">
        <v>3</v>
      </c>
    </row>
    <row r="125" spans="1:10" ht="42" customHeight="1">
      <c r="A125" s="10"/>
      <c r="B125" s="11"/>
      <c r="C125" s="11"/>
      <c r="D125" s="19" t="s">
        <v>90</v>
      </c>
      <c r="E125" s="12" t="s">
        <v>15</v>
      </c>
      <c r="F125" s="13">
        <v>1</v>
      </c>
      <c r="G125" s="14">
        <f>+G126</f>
        <v>0</v>
      </c>
      <c r="H125" s="2"/>
      <c r="I125" s="15">
        <v>116</v>
      </c>
      <c r="J125" s="15">
        <v>4</v>
      </c>
    </row>
    <row r="126" spans="1:10" ht="42" customHeight="1">
      <c r="A126" s="10"/>
      <c r="B126" s="11"/>
      <c r="C126" s="11"/>
      <c r="D126" s="19" t="s">
        <v>91</v>
      </c>
      <c r="E126" s="12" t="s">
        <v>92</v>
      </c>
      <c r="F126" s="13">
        <v>9</v>
      </c>
      <c r="G126" s="20"/>
      <c r="H126" s="2"/>
      <c r="I126" s="15">
        <v>117</v>
      </c>
      <c r="J126" s="15">
        <v>4</v>
      </c>
    </row>
    <row r="127" spans="1:10" ht="42" customHeight="1">
      <c r="A127" s="26" t="s">
        <v>93</v>
      </c>
      <c r="B127" s="27"/>
      <c r="C127" s="27"/>
      <c r="D127" s="28"/>
      <c r="E127" s="12" t="s">
        <v>15</v>
      </c>
      <c r="F127" s="13">
        <v>1</v>
      </c>
      <c r="G127" s="20"/>
      <c r="H127" s="2"/>
      <c r="I127" s="15">
        <v>118</v>
      </c>
      <c r="J127" s="15">
        <v>210</v>
      </c>
    </row>
    <row r="128" spans="1:10" ht="42" customHeight="1">
      <c r="A128" s="26" t="s">
        <v>94</v>
      </c>
      <c r="B128" s="27"/>
      <c r="C128" s="27"/>
      <c r="D128" s="28"/>
      <c r="E128" s="12" t="s">
        <v>15</v>
      </c>
      <c r="F128" s="13">
        <v>1</v>
      </c>
      <c r="G128" s="20"/>
      <c r="H128" s="2"/>
      <c r="I128" s="15">
        <v>119</v>
      </c>
      <c r="J128" s="15">
        <v>220</v>
      </c>
    </row>
    <row r="129" spans="1:10" ht="42" customHeight="1">
      <c r="A129" s="29" t="s">
        <v>95</v>
      </c>
      <c r="B129" s="30"/>
      <c r="C129" s="30"/>
      <c r="D129" s="31"/>
      <c r="E129" s="21" t="s">
        <v>15</v>
      </c>
      <c r="F129" s="22">
        <v>1</v>
      </c>
      <c r="G129" s="23">
        <f>+G10+G128</f>
        <v>0</v>
      </c>
      <c r="H129" s="24"/>
      <c r="I129" s="25">
        <v>120</v>
      </c>
      <c r="J129" s="25">
        <v>30</v>
      </c>
    </row>
    <row r="130" spans="1:10" ht="42" customHeight="1">
      <c r="A130" s="33" t="s">
        <v>11</v>
      </c>
      <c r="B130" s="34"/>
      <c r="C130" s="34"/>
      <c r="D130" s="35"/>
      <c r="E130" s="16" t="s">
        <v>12</v>
      </c>
      <c r="F130" s="17" t="s">
        <v>12</v>
      </c>
      <c r="G130" s="18">
        <f>G129</f>
        <v>0</v>
      </c>
      <c r="I130" s="15">
        <v>121</v>
      </c>
      <c r="J130" s="15">
        <v>90</v>
      </c>
    </row>
    <row r="131" spans="1:10" ht="42" customHeight="1"/>
    <row r="132" spans="1:10" ht="42" customHeight="1"/>
  </sheetData>
  <sheetProtection algorithmName="SHA-512" hashValue="2gVGiFRe/fxtVcuLh3ND+uaXi4CtpnQczYywfj+NIsf+H5zAYE8ZvUQJvmV6hFeXjl03WcId85JZrgW/PEGCCA==" saltValue="iF/WWwI2YOMKAA08DrAWnA==" spinCount="100000" sheet="1" objects="1" scenarios="1"/>
  <mergeCells count="33">
    <mergeCell ref="A9:D9"/>
    <mergeCell ref="F3:G3"/>
    <mergeCell ref="F4:G4"/>
    <mergeCell ref="F5:G5"/>
    <mergeCell ref="A7:G7"/>
    <mergeCell ref="B8:G8"/>
    <mergeCell ref="A130:D130"/>
    <mergeCell ref="A10:D10"/>
    <mergeCell ref="A11:D11"/>
    <mergeCell ref="A12:D12"/>
    <mergeCell ref="B13:D13"/>
    <mergeCell ref="C14:D14"/>
    <mergeCell ref="B42:D42"/>
    <mergeCell ref="A119:D119"/>
    <mergeCell ref="C43:D43"/>
    <mergeCell ref="B50:D50"/>
    <mergeCell ref="C51:D51"/>
    <mergeCell ref="B54:D54"/>
    <mergeCell ref="C55:D55"/>
    <mergeCell ref="B80:D80"/>
    <mergeCell ref="C81:D81"/>
    <mergeCell ref="B85:D85"/>
    <mergeCell ref="C86:D86"/>
    <mergeCell ref="B115:D115"/>
    <mergeCell ref="C116:D116"/>
    <mergeCell ref="A128:D128"/>
    <mergeCell ref="A129:D129"/>
    <mergeCell ref="A120:D120"/>
    <mergeCell ref="A121:D121"/>
    <mergeCell ref="A122:D122"/>
    <mergeCell ref="B123:D123"/>
    <mergeCell ref="C124:D124"/>
    <mergeCell ref="A127:D127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oogushi masami</dc:creator>
  <cp:lastModifiedBy>oogushi masami</cp:lastModifiedBy>
  <cp:lastPrinted>2021-10-26T02:14:03Z</cp:lastPrinted>
  <dcterms:created xsi:type="dcterms:W3CDTF">2021-10-26T01:42:43Z</dcterms:created>
  <dcterms:modified xsi:type="dcterms:W3CDTF">2021-10-26T02:14:07Z</dcterms:modified>
</cp:coreProperties>
</file>